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/>
  <mc:AlternateContent xmlns:mc="http://schemas.openxmlformats.org/markup-compatibility/2006">
    <mc:Choice Requires="x15">
      <x15ac:absPath xmlns:x15ac="http://schemas.microsoft.com/office/spreadsheetml/2010/11/ac" url="https://cargillonline-my.sharepoint.com/personal/denise_radke_cargill_com/Documents/Migrated_Personal_Drive_Data/Cost Calculator/"/>
    </mc:Choice>
  </mc:AlternateContent>
  <xr:revisionPtr revIDLastSave="1" documentId="8_{EDBAF0B0-63DF-4254-9787-CBFD60B484EE}" xr6:coauthVersionLast="45" xr6:coauthVersionMax="45" xr10:uidLastSave="{8FC5E4A1-6ECD-4613-B65C-6EF821EF864C}"/>
  <workbookProtection workbookPassword="DEC7" lockStructure="1"/>
  <bookViews>
    <workbookView xWindow="-28920" yWindow="-120" windowWidth="29040" windowHeight="15840" xr2:uid="{00000000-000D-0000-FFFF-FFFF00000000}"/>
  </bookViews>
  <sheets>
    <sheet name="Print O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8" i="1" l="1"/>
  <c r="H32" i="1" s="1"/>
  <c r="D26" i="1"/>
  <c r="D28" i="1" s="1"/>
  <c r="D32" i="1"/>
  <c r="D34" i="1" s="1"/>
  <c r="H30" i="1" l="1"/>
  <c r="D30" i="1"/>
  <c r="D47" i="1"/>
  <c r="H22" i="1"/>
  <c r="H24" i="1" l="1"/>
  <c r="H14" i="1"/>
  <c r="H34" i="1" s="1"/>
  <c r="H26" i="1" l="1"/>
  <c r="H28" i="1" s="1"/>
  <c r="T40" i="1" s="1"/>
  <c r="T42" i="1"/>
  <c r="H47" i="1" l="1"/>
  <c r="B49" i="1" s="1"/>
  <c r="T44" i="1"/>
  <c r="B48" i="1" s="1"/>
</calcChain>
</file>

<file path=xl/sharedStrings.xml><?xml version="1.0" encoding="utf-8"?>
<sst xmlns="http://schemas.openxmlformats.org/spreadsheetml/2006/main" count="34" uniqueCount="22">
  <si>
    <t>Cost per case</t>
  </si>
  <si>
    <t>Number of fryers</t>
  </si>
  <si>
    <t>Life of your oil (days)</t>
  </si>
  <si>
    <t>Cases per fryer</t>
  </si>
  <si>
    <t>Oil changes per year</t>
  </si>
  <si>
    <t>Cost per day</t>
  </si>
  <si>
    <t>Cost per year</t>
  </si>
  <si>
    <t>Savings</t>
  </si>
  <si>
    <t>Oil Savings per year</t>
  </si>
  <si>
    <t>Labor Savings</t>
  </si>
  <si>
    <t>Total Savings</t>
  </si>
  <si>
    <t>Labor rate per hour</t>
  </si>
  <si>
    <t>Hours spent changing oil</t>
  </si>
  <si>
    <t>Number of units (stores)</t>
  </si>
  <si>
    <t>Cases per year</t>
  </si>
  <si>
    <t>Life of High Performing Oil (days)</t>
  </si>
  <si>
    <t xml:space="preserve"> High Performing Oils - Savings Calculator</t>
  </si>
  <si>
    <t>Total solid waste (pounds)</t>
  </si>
  <si>
    <t>High Performing Oil</t>
  </si>
  <si>
    <t>Commodity Oil</t>
  </si>
  <si>
    <t>Labor Cost per year</t>
  </si>
  <si>
    <t>Copyright 2021 Cargill, Incorporated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</si>
</sst>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0.000"/>
    <numFmt numFmtId="166" formatCode="_(* #,##0_);_(* \(#,##0\);_(* &quot;-&quot;??_);_(@_)"/>
  </numFmts>
  <fonts count="21" x14ac:knownFonts="1">
    <font>
      <sz val="10"/>
      <name val="Arial"/>
    </font>
    <font>
      <sz val="10"/>
      <name val="Arial"/>
      <family val="2"/>
    </font>
    <font>
      <b/>
      <i/>
      <sz val="48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4"/>
      <color indexed="10"/>
      <name val="Calibri"/>
      <family val="2"/>
      <scheme val="minor"/>
    </font>
    <font>
      <b/>
      <sz val="14"/>
      <name val="Calibri"/>
      <family val="2"/>
      <scheme val="minor"/>
    </font>
    <font>
      <sz val="22"/>
      <name val="Calibri"/>
      <family val="2"/>
      <scheme val="minor"/>
    </font>
    <font>
      <sz val="12"/>
      <color indexed="10"/>
      <name val="Calibri"/>
      <family val="2"/>
      <scheme val="minor"/>
    </font>
    <font>
      <b/>
      <sz val="22"/>
      <name val="Calibri"/>
      <family val="2"/>
      <scheme val="minor"/>
    </font>
    <font>
      <b/>
      <sz val="24"/>
      <name val="Calibri"/>
      <family val="2"/>
      <scheme val="minor"/>
    </font>
    <font>
      <sz val="24"/>
      <name val="Calibri"/>
      <family val="2"/>
      <scheme val="minor"/>
    </font>
    <font>
      <b/>
      <sz val="24"/>
      <color indexed="10"/>
      <name val="Calibri"/>
      <family val="2"/>
      <scheme val="minor"/>
    </font>
    <font>
      <sz val="20"/>
      <name val="Calibri"/>
      <family val="2"/>
      <scheme val="minor"/>
    </font>
    <font>
      <sz val="20"/>
      <color indexed="10"/>
      <name val="Calibri"/>
      <family val="2"/>
      <scheme val="minor"/>
    </font>
    <font>
      <b/>
      <i/>
      <sz val="2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26"/>
      <color rgb="FF50661A"/>
      <name val="Calibri"/>
      <family val="2"/>
      <scheme val="minor"/>
    </font>
    <font>
      <b/>
      <i/>
      <sz val="28"/>
      <color rgb="FF50661A"/>
      <name val="Calibri"/>
      <family val="2"/>
      <scheme val="minor"/>
    </font>
    <font>
      <b/>
      <i/>
      <sz val="24"/>
      <color rgb="FF50661A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10" fillId="0" borderId="1" xfId="0" applyFont="1" applyFill="1" applyBorder="1" applyProtection="1">
      <protection hidden="1"/>
    </xf>
    <xf numFmtId="0" fontId="10" fillId="2" borderId="1" xfId="0" applyFont="1" applyFill="1" applyBorder="1" applyProtection="1">
      <protection hidden="1"/>
    </xf>
    <xf numFmtId="44" fontId="10" fillId="0" borderId="1" xfId="2" applyFont="1" applyFill="1" applyBorder="1" applyProtection="1">
      <protection hidden="1"/>
    </xf>
    <xf numFmtId="164" fontId="10" fillId="0" borderId="1" xfId="2" applyNumberFormat="1" applyFont="1" applyFill="1" applyBorder="1" applyProtection="1">
      <protection hidden="1"/>
    </xf>
    <xf numFmtId="1" fontId="10" fillId="0" borderId="1" xfId="0" applyNumberFormat="1" applyFont="1" applyFill="1" applyBorder="1" applyProtection="1">
      <protection hidden="1"/>
    </xf>
    <xf numFmtId="1" fontId="10" fillId="0" borderId="0" xfId="0" applyNumberFormat="1" applyFont="1" applyFill="1" applyBorder="1" applyProtection="1">
      <protection hidden="1"/>
    </xf>
    <xf numFmtId="164" fontId="11" fillId="0" borderId="1" xfId="2" applyNumberFormat="1" applyFont="1" applyFill="1" applyBorder="1" applyProtection="1">
      <protection hidden="1"/>
    </xf>
    <xf numFmtId="0" fontId="3" fillId="2" borderId="0" xfId="0" applyFont="1" applyFill="1" applyProtection="1">
      <protection hidden="1"/>
    </xf>
    <xf numFmtId="0" fontId="4" fillId="2" borderId="0" xfId="0" applyFont="1" applyFill="1" applyProtection="1">
      <protection hidden="1"/>
    </xf>
    <xf numFmtId="0" fontId="5" fillId="2" borderId="0" xfId="0" applyFont="1" applyFill="1" applyProtection="1">
      <protection hidden="1"/>
    </xf>
    <xf numFmtId="0" fontId="6" fillId="2" borderId="0" xfId="0" applyFont="1" applyFill="1" applyAlignment="1" applyProtection="1">
      <alignment horizontal="center"/>
      <protection hidden="1"/>
    </xf>
    <xf numFmtId="0" fontId="10" fillId="2" borderId="0" xfId="0" applyFont="1" applyFill="1" applyProtection="1">
      <protection hidden="1"/>
    </xf>
    <xf numFmtId="0" fontId="8" fillId="2" borderId="0" xfId="0" applyFont="1" applyFill="1" applyProtection="1">
      <protection hidden="1"/>
    </xf>
    <xf numFmtId="0" fontId="10" fillId="0" borderId="0" xfId="0" applyFont="1" applyFill="1" applyProtection="1">
      <protection hidden="1"/>
    </xf>
    <xf numFmtId="0" fontId="10" fillId="0" borderId="0" xfId="0" applyFont="1" applyFill="1" applyBorder="1" applyProtection="1">
      <protection hidden="1"/>
    </xf>
    <xf numFmtId="0" fontId="10" fillId="2" borderId="0" xfId="0" applyFont="1" applyFill="1" applyBorder="1" applyProtection="1">
      <protection hidden="1"/>
    </xf>
    <xf numFmtId="166" fontId="3" fillId="2" borderId="0" xfId="0" applyNumberFormat="1" applyFont="1" applyFill="1" applyProtection="1">
      <protection hidden="1"/>
    </xf>
    <xf numFmtId="166" fontId="10" fillId="2" borderId="1" xfId="1" applyNumberFormat="1" applyFont="1" applyFill="1" applyBorder="1" applyProtection="1">
      <protection hidden="1"/>
    </xf>
    <xf numFmtId="0" fontId="7" fillId="2" borderId="0" xfId="0" applyFont="1" applyFill="1" applyProtection="1">
      <protection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11" fillId="2" borderId="0" xfId="0" applyFont="1" applyFill="1" applyBorder="1" applyProtection="1">
      <protection hidden="1"/>
    </xf>
    <xf numFmtId="164" fontId="3" fillId="2" borderId="0" xfId="2" applyNumberFormat="1" applyFont="1" applyFill="1" applyProtection="1">
      <protection hidden="1"/>
    </xf>
    <xf numFmtId="44" fontId="12" fillId="2" borderId="0" xfId="0" applyNumberFormat="1" applyFont="1" applyFill="1" applyProtection="1">
      <protection hidden="1"/>
    </xf>
    <xf numFmtId="165" fontId="3" fillId="2" borderId="0" xfId="0" applyNumberFormat="1" applyFont="1" applyFill="1" applyProtection="1">
      <protection hidden="1"/>
    </xf>
    <xf numFmtId="164" fontId="11" fillId="3" borderId="1" xfId="2" applyNumberFormat="1" applyFont="1" applyFill="1" applyBorder="1" applyProtection="1">
      <protection hidden="1"/>
    </xf>
    <xf numFmtId="166" fontId="8" fillId="2" borderId="1" xfId="0" applyNumberFormat="1" applyFont="1" applyFill="1" applyBorder="1" applyProtection="1">
      <protection hidden="1"/>
    </xf>
    <xf numFmtId="0" fontId="15" fillId="2" borderId="0" xfId="0" applyFont="1" applyFill="1" applyAlignment="1" applyProtection="1">
      <alignment horizontal="center"/>
      <protection hidden="1"/>
    </xf>
    <xf numFmtId="0" fontId="14" fillId="2" borderId="0" xfId="0" applyFont="1" applyFill="1" applyProtection="1">
      <protection hidden="1"/>
    </xf>
    <xf numFmtId="0" fontId="16" fillId="2" borderId="0" xfId="0" applyFont="1" applyFill="1" applyAlignment="1" applyProtection="1">
      <protection hidden="1"/>
    </xf>
    <xf numFmtId="0" fontId="9" fillId="2" borderId="0" xfId="0" applyFont="1" applyFill="1" applyAlignment="1" applyProtection="1">
      <alignment horizont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44" fontId="10" fillId="4" borderId="1" xfId="2" applyFont="1" applyFill="1" applyBorder="1" applyProtection="1">
      <protection locked="0" hidden="1"/>
    </xf>
    <xf numFmtId="0" fontId="10" fillId="4" borderId="1" xfId="0" applyFont="1" applyFill="1" applyBorder="1" applyProtection="1">
      <protection locked="0" hidden="1"/>
    </xf>
    <xf numFmtId="43" fontId="10" fillId="4" borderId="1" xfId="1" applyFont="1" applyFill="1" applyBorder="1" applyProtection="1">
      <protection locked="0" hidden="1"/>
    </xf>
    <xf numFmtId="0" fontId="13" fillId="2" borderId="0" xfId="0" applyFont="1" applyFill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left"/>
      <protection hidden="1"/>
    </xf>
    <xf numFmtId="0" fontId="19" fillId="2" borderId="0" xfId="0" applyFont="1" applyFill="1" applyAlignment="1" applyProtection="1">
      <alignment horizontal="center" wrapText="1"/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17" fillId="2" borderId="0" xfId="0" applyFont="1" applyFill="1" applyAlignment="1" applyProtection="1">
      <alignment horizontal="center"/>
      <protection hidden="1"/>
    </xf>
    <xf numFmtId="0" fontId="20" fillId="2" borderId="0" xfId="0" applyFont="1" applyFill="1" applyAlignment="1" applyProtection="1">
      <alignment horizontal="center" wrapText="1"/>
      <protection hidden="1"/>
    </xf>
    <xf numFmtId="0" fontId="18" fillId="2" borderId="0" xfId="0" applyFont="1" applyFill="1" applyAlignment="1" applyProtection="1">
      <alignment horizontal="center" wrapText="1"/>
      <protection hidden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colors>
    <mruColors>
      <color rgb="FF466818"/>
      <color rgb="FF50661A"/>
      <color rgb="FF5A7522"/>
      <color rgb="FF008000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105833</xdr:rowOff>
    </xdr:from>
    <xdr:to>
      <xdr:col>9</xdr:col>
      <xdr:colOff>465666</xdr:colOff>
      <xdr:row>51</xdr:row>
      <xdr:rowOff>-1</xdr:rowOff>
    </xdr:to>
    <xdr:sp macro="" textlink="">
      <xdr:nvSpPr>
        <xdr:cNvPr id="1030" name="Rectangle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rrowheads="1"/>
        </xdr:cNvSpPr>
      </xdr:nvSpPr>
      <xdr:spPr bwMode="auto">
        <a:xfrm>
          <a:off x="0" y="12001500"/>
          <a:ext cx="14350999" cy="275166"/>
        </a:xfrm>
        <a:prstGeom prst="rect">
          <a:avLst/>
        </a:prstGeom>
        <a:solidFill>
          <a:srgbClr val="50661A"/>
        </a:solidFill>
        <a:ln w="9525">
          <a:noFill/>
          <a:miter lim="800000"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en-US" sz="3600" b="1" i="1" strike="noStrike">
            <a:solidFill>
              <a:srgbClr val="FFFFFF"/>
            </a:solidFill>
            <a:latin typeface="Trebuchet MS"/>
          </a:endParaRPr>
        </a:p>
      </xdr:txBody>
    </xdr:sp>
    <xdr:clientData/>
  </xdr:twoCellAnchor>
  <xdr:twoCellAnchor>
    <xdr:from>
      <xdr:col>1</xdr:col>
      <xdr:colOff>28575</xdr:colOff>
      <xdr:row>10</xdr:row>
      <xdr:rowOff>19050</xdr:rowOff>
    </xdr:from>
    <xdr:to>
      <xdr:col>4</xdr:col>
      <xdr:colOff>0</xdr:colOff>
      <xdr:row>10</xdr:row>
      <xdr:rowOff>19050</xdr:rowOff>
    </xdr:to>
    <xdr:sp macro="" textlink="">
      <xdr:nvSpPr>
        <xdr:cNvPr id="1031" name="Line 7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ShapeType="1"/>
        </xdr:cNvSpPr>
      </xdr:nvSpPr>
      <xdr:spPr bwMode="auto">
        <a:xfrm>
          <a:off x="638175" y="2733675"/>
          <a:ext cx="4857750" cy="0"/>
        </a:xfrm>
        <a:prstGeom prst="line">
          <a:avLst/>
        </a:prstGeom>
        <a:ln>
          <a:headEnd/>
          <a:tailEnd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sp>
    <xdr:clientData/>
  </xdr:twoCellAnchor>
  <xdr:twoCellAnchor>
    <xdr:from>
      <xdr:col>5</xdr:col>
      <xdr:colOff>9525</xdr:colOff>
      <xdr:row>10</xdr:row>
      <xdr:rowOff>19050</xdr:rowOff>
    </xdr:from>
    <xdr:to>
      <xdr:col>8</xdr:col>
      <xdr:colOff>95250</xdr:colOff>
      <xdr:row>10</xdr:row>
      <xdr:rowOff>19050</xdr:rowOff>
    </xdr:to>
    <xdr:sp macro="" textlink="">
      <xdr:nvSpPr>
        <xdr:cNvPr id="1032" name="Line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ShapeType="1"/>
        </xdr:cNvSpPr>
      </xdr:nvSpPr>
      <xdr:spPr bwMode="auto">
        <a:xfrm>
          <a:off x="7086600" y="2733675"/>
          <a:ext cx="5153025" cy="0"/>
        </a:xfrm>
        <a:prstGeom prst="line">
          <a:avLst/>
        </a:prstGeom>
        <a:ln>
          <a:headEnd/>
          <a:tailEnd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sp>
    <xdr:clientData/>
  </xdr:twoCellAnchor>
  <xdr:twoCellAnchor>
    <xdr:from>
      <xdr:col>16</xdr:col>
      <xdr:colOff>876300</xdr:colOff>
      <xdr:row>38</xdr:row>
      <xdr:rowOff>66675</xdr:rowOff>
    </xdr:from>
    <xdr:to>
      <xdr:col>20</xdr:col>
      <xdr:colOff>190500</xdr:colOff>
      <xdr:row>38</xdr:row>
      <xdr:rowOff>66675</xdr:rowOff>
    </xdr:to>
    <xdr:sp macro="" textlink="">
      <xdr:nvSpPr>
        <xdr:cNvPr id="1035" name="Lin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ShapeType="1"/>
        </xdr:cNvSpPr>
      </xdr:nvSpPr>
      <xdr:spPr bwMode="auto">
        <a:xfrm>
          <a:off x="18116550" y="6924675"/>
          <a:ext cx="2019300" cy="0"/>
        </a:xfrm>
        <a:prstGeom prst="line">
          <a:avLst/>
        </a:prstGeom>
        <a:noFill/>
        <a:ln w="38100">
          <a:solidFill>
            <a:srgbClr val="333399"/>
          </a:solidFill>
          <a:round/>
          <a:headEnd/>
          <a:tailEnd/>
        </a:ln>
      </xdr:spPr>
    </xdr:sp>
    <xdr:clientData/>
  </xdr:twoCellAnchor>
  <xdr:twoCellAnchor>
    <xdr:from>
      <xdr:col>0</xdr:col>
      <xdr:colOff>19050</xdr:colOff>
      <xdr:row>0</xdr:row>
      <xdr:rowOff>105833</xdr:rowOff>
    </xdr:from>
    <xdr:to>
      <xdr:col>9</xdr:col>
      <xdr:colOff>21167</xdr:colOff>
      <xdr:row>0</xdr:row>
      <xdr:rowOff>133350</xdr:rowOff>
    </xdr:to>
    <xdr:sp macro="" textlink="">
      <xdr:nvSpPr>
        <xdr:cNvPr id="1041" name="Line 17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ShapeType="1"/>
        </xdr:cNvSpPr>
      </xdr:nvSpPr>
      <xdr:spPr bwMode="auto">
        <a:xfrm flipV="1">
          <a:off x="19050" y="105833"/>
          <a:ext cx="13887450" cy="27517"/>
        </a:xfrm>
        <a:prstGeom prst="line">
          <a:avLst/>
        </a:prstGeom>
        <a:ln w="254000">
          <a:solidFill>
            <a:srgbClr val="466818"/>
          </a:solidFill>
          <a:headEnd/>
          <a:tailEnd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sp>
    <xdr:clientData/>
  </xdr:twoCellAnchor>
  <xdr:twoCellAnchor>
    <xdr:from>
      <xdr:col>5</xdr:col>
      <xdr:colOff>1371600</xdr:colOff>
      <xdr:row>3</xdr:row>
      <xdr:rowOff>0</xdr:rowOff>
    </xdr:from>
    <xdr:to>
      <xdr:col>8</xdr:col>
      <xdr:colOff>72390</xdr:colOff>
      <xdr:row>5</xdr:row>
      <xdr:rowOff>0</xdr:rowOff>
    </xdr:to>
    <xdr:sp macro="" textlink="">
      <xdr:nvSpPr>
        <xdr:cNvPr id="10" name="Round Diagonal Corner Rectang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458200" y="628650"/>
          <a:ext cx="4453890" cy="1828800"/>
        </a:xfrm>
        <a:prstGeom prst="round2DiagRect">
          <a:avLst>
            <a:gd name="adj1" fmla="val 23086"/>
            <a:gd name="adj2" fmla="val 0"/>
          </a:avLst>
        </a:prstGeom>
        <a:solidFill>
          <a:srgbClr val="5A7522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>
          <a:noAutofit/>
        </a:bodyPr>
        <a:lstStyle/>
        <a:p>
          <a:pPr algn="ctr"/>
          <a:r>
            <a:rPr lang="en-US" sz="7200" b="1"/>
            <a:t>PROFIT</a:t>
          </a:r>
          <a:endParaRPr lang="en-US" b="1"/>
        </a:p>
      </xdr:txBody>
    </xdr:sp>
    <xdr:clientData/>
  </xdr:twoCellAnchor>
  <xdr:twoCellAnchor>
    <xdr:from>
      <xdr:col>4</xdr:col>
      <xdr:colOff>571500</xdr:colOff>
      <xdr:row>3</xdr:row>
      <xdr:rowOff>65809</xdr:rowOff>
    </xdr:from>
    <xdr:to>
      <xdr:col>5</xdr:col>
      <xdr:colOff>1276350</xdr:colOff>
      <xdr:row>4</xdr:row>
      <xdr:rowOff>791441</xdr:rowOff>
    </xdr:to>
    <xdr:sp macro="" textlink="">
      <xdr:nvSpPr>
        <xdr:cNvPr id="13" name="Round Diagonal Corner 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6076950" y="694459"/>
          <a:ext cx="2286000" cy="935182"/>
        </a:xfrm>
        <a:prstGeom prst="round2DiagRect">
          <a:avLst>
            <a:gd name="adj1" fmla="val 0"/>
            <a:gd name="adj2" fmla="val 34322"/>
          </a:avLst>
        </a:prstGeom>
        <a:solidFill>
          <a:srgbClr val="5A7522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>
          <a:noAutofit/>
        </a:bodyPr>
        <a:lstStyle/>
        <a:p>
          <a:pPr marL="0" marR="0" algn="ctr">
            <a:spcBef>
              <a:spcPts val="0"/>
            </a:spcBef>
            <a:spcAft>
              <a:spcPts val="0"/>
            </a:spcAft>
          </a:pPr>
          <a:r>
            <a:rPr lang="en-US" sz="2400" b="1">
              <a:effectLst/>
              <a:ea typeface="MS Mincho"/>
              <a:cs typeface="Times New Roman"/>
            </a:rPr>
            <a:t>QUALITY</a:t>
          </a:r>
        </a:p>
      </xdr:txBody>
    </xdr:sp>
    <xdr:clientData/>
  </xdr:twoCellAnchor>
  <xdr:twoCellAnchor>
    <xdr:from>
      <xdr:col>11</xdr:col>
      <xdr:colOff>133350</xdr:colOff>
      <xdr:row>21</xdr:row>
      <xdr:rowOff>152400</xdr:rowOff>
    </xdr:from>
    <xdr:to>
      <xdr:col>16</xdr:col>
      <xdr:colOff>514350</xdr:colOff>
      <xdr:row>24</xdr:row>
      <xdr:rowOff>0</xdr:rowOff>
    </xdr:to>
    <xdr:sp macro="" textlink="">
      <xdr:nvSpPr>
        <xdr:cNvPr id="14" name="Text Box 1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5297150" y="5353050"/>
          <a:ext cx="1828800" cy="685800"/>
        </a:xfrm>
        <a:prstGeom prst="rect">
          <a:avLst/>
        </a:prstGeom>
        <a:noFill/>
        <a:ln>
          <a:noFill/>
        </a:ln>
        <a:effectLst/>
        <a:extLst>
          <a:ext uri="{C572A759-6A51-4108-AA02-DFA0A04FC94B}">
            <ma14:wrappingTextBoxFlag xmlns:lc="http://schemas.openxmlformats.org/drawingml/2006/lockedCanvas" xmlns="" xmlns:mo="http://schemas.microsoft.com/office/mac/office/2008/main" xmlns:mv="urn:schemas-microsoft-com:mac:vml" xmlns:o="urn:schemas-microsoft-com:office:office" xmlns:v="urn:schemas-microsoft-com:vml" xmlns:w10="urn:schemas-microsoft-com:office:word" xmlns:w="http://schemas.openxmlformats.org/wordprocessingml/2006/main" xmlns:ma14="http://schemas.microsoft.com/office/mac/drawingml/2011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228600" marR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rgbClr val="FFFFFF"/>
              </a:solidFill>
              <a:effectLst/>
              <a:latin typeface="Arial"/>
              <a:ea typeface="MS Mincho"/>
              <a:cs typeface="Times New Roman"/>
            </a:rPr>
            <a:t>Issue Date</a:t>
          </a:r>
          <a:endParaRPr lang="en-US" sz="1200">
            <a:effectLst/>
            <a:ea typeface="MS Mincho"/>
            <a:cs typeface="Times New Roman"/>
          </a:endParaRPr>
        </a:p>
        <a:p>
          <a:pPr marL="228600" marR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rgbClr val="FFFFFF"/>
              </a:solidFill>
              <a:effectLst/>
              <a:latin typeface="Arial"/>
              <a:ea typeface="MS Mincho"/>
              <a:cs typeface="Times New Roman"/>
            </a:rPr>
            <a:t>Volume Number X</a:t>
          </a:r>
          <a:endParaRPr lang="en-US" sz="1200">
            <a:effectLst/>
            <a:ea typeface="MS Mincho"/>
            <a:cs typeface="Times New Roman"/>
          </a:endParaRPr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20</xdr:col>
      <xdr:colOff>38100</xdr:colOff>
      <xdr:row>23</xdr:row>
      <xdr:rowOff>95250</xdr:rowOff>
    </xdr:to>
    <xdr:sp macro="" textlink="">
      <xdr:nvSpPr>
        <xdr:cNvPr id="16" name="Text Box 1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7830800" y="6705600"/>
          <a:ext cx="1828800" cy="685800"/>
        </a:xfrm>
        <a:prstGeom prst="rect">
          <a:avLst/>
        </a:prstGeom>
        <a:noFill/>
        <a:ln>
          <a:noFill/>
        </a:ln>
        <a:effectLst/>
        <a:extLst>
          <a:ext uri="{C572A759-6A51-4108-AA02-DFA0A04FC94B}">
            <ma14:wrappingTextBoxFlag xmlns:lc="http://schemas.openxmlformats.org/drawingml/2006/lockedCanvas" xmlns="" xmlns:mo="http://schemas.microsoft.com/office/mac/office/2008/main" xmlns:mv="urn:schemas-microsoft-com:mac:vml" xmlns:o="urn:schemas-microsoft-com:office:office" xmlns:v="urn:schemas-microsoft-com:vml" xmlns:w10="urn:schemas-microsoft-com:office:word" xmlns:w="http://schemas.openxmlformats.org/wordprocessingml/2006/main" xmlns:ma14="http://schemas.microsoft.com/office/mac/drawingml/2011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228600" marR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rgbClr val="FFFFFF"/>
              </a:solidFill>
              <a:effectLst/>
              <a:latin typeface="Arial"/>
              <a:ea typeface="MS Mincho"/>
              <a:cs typeface="Times New Roman"/>
            </a:rPr>
            <a:t>Issue Date</a:t>
          </a:r>
          <a:endParaRPr lang="en-US" sz="1200">
            <a:effectLst/>
            <a:ea typeface="MS Mincho"/>
            <a:cs typeface="Times New Roman"/>
          </a:endParaRPr>
        </a:p>
        <a:p>
          <a:pPr marL="228600" marR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rgbClr val="FFFFFF"/>
              </a:solidFill>
              <a:effectLst/>
              <a:latin typeface="Arial"/>
              <a:ea typeface="MS Mincho"/>
              <a:cs typeface="Times New Roman"/>
            </a:rPr>
            <a:t>Volume Number X</a:t>
          </a:r>
          <a:endParaRPr lang="en-US" sz="1200">
            <a:effectLst/>
            <a:ea typeface="MS Mincho"/>
            <a:cs typeface="Times New Roman"/>
          </a:endParaRPr>
        </a:p>
      </xdr:txBody>
    </xdr:sp>
    <xdr:clientData/>
  </xdr:twoCellAnchor>
  <xdr:twoCellAnchor>
    <xdr:from>
      <xdr:col>4</xdr:col>
      <xdr:colOff>952500</xdr:colOff>
      <xdr:row>4</xdr:row>
      <xdr:rowOff>879449</xdr:rowOff>
    </xdr:from>
    <xdr:to>
      <xdr:col>5</xdr:col>
      <xdr:colOff>1253490</xdr:colOff>
      <xdr:row>5</xdr:row>
      <xdr:rowOff>15902</xdr:rowOff>
    </xdr:to>
    <xdr:sp macro="" textlink="">
      <xdr:nvSpPr>
        <xdr:cNvPr id="17" name="Round Diagonal Corner 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457950" y="1717649"/>
          <a:ext cx="1882140" cy="755703"/>
        </a:xfrm>
        <a:prstGeom prst="round2DiagRect">
          <a:avLst>
            <a:gd name="adj1" fmla="val 23086"/>
            <a:gd name="adj2" fmla="val 0"/>
          </a:avLst>
        </a:prstGeom>
        <a:solidFill>
          <a:schemeClr val="accent3">
            <a:lumMod val="75000"/>
          </a:schemeClr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>
          <a:noAutofit/>
        </a:bodyPr>
        <a:lstStyle/>
        <a:p>
          <a:pPr algn="ctr"/>
          <a:r>
            <a:rPr lang="en-US" sz="2800" b="1"/>
            <a:t>VALUE</a:t>
          </a:r>
        </a:p>
      </xdr:txBody>
    </xdr:sp>
    <xdr:clientData/>
  </xdr:twoCellAnchor>
  <xdr:twoCellAnchor editAs="oneCell">
    <xdr:from>
      <xdr:col>2</xdr:col>
      <xdr:colOff>8578</xdr:colOff>
      <xdr:row>3</xdr:row>
      <xdr:rowOff>142612</xdr:rowOff>
    </xdr:from>
    <xdr:to>
      <xdr:col>4</xdr:col>
      <xdr:colOff>429573</xdr:colOff>
      <xdr:row>5</xdr:row>
      <xdr:rowOff>47887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8" y="771262"/>
          <a:ext cx="2573645" cy="1734075"/>
        </a:xfrm>
        <a:prstGeom prst="rect">
          <a:avLst/>
        </a:prstGeom>
        <a:ln>
          <a:noFill/>
        </a:ln>
        <a:effectLst>
          <a:softEdge rad="112500"/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124451</xdr:colOff>
      <xdr:row>3</xdr:row>
      <xdr:rowOff>190499</xdr:rowOff>
    </xdr:from>
    <xdr:to>
      <xdr:col>2</xdr:col>
      <xdr:colOff>11488</xdr:colOff>
      <xdr:row>5</xdr:row>
      <xdr:rowOff>29976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051" y="819149"/>
          <a:ext cx="2630237" cy="1668277"/>
        </a:xfrm>
        <a:prstGeom prst="rect">
          <a:avLst/>
        </a:prstGeom>
        <a:ln>
          <a:noFill/>
        </a:ln>
        <a:effectLst>
          <a:softEdge rad="112500"/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AG59"/>
  <sheetViews>
    <sheetView tabSelected="1" zoomScale="50" zoomScaleNormal="50" workbookViewId="0">
      <selection activeCell="W49" sqref="W49"/>
    </sheetView>
  </sheetViews>
  <sheetFormatPr defaultColWidth="9.140625" defaultRowHeight="15.75" x14ac:dyDescent="0.25"/>
  <cols>
    <col min="1" max="1" width="9.140625" style="8"/>
    <col min="2" max="2" width="41" style="8" customWidth="1"/>
    <col min="3" max="3" width="9.140625" style="8" customWidth="1"/>
    <col min="4" max="4" width="23.140625" style="8" customWidth="1"/>
    <col min="5" max="5" width="23.7109375" style="8" customWidth="1"/>
    <col min="6" max="6" width="35.28515625" style="8" customWidth="1"/>
    <col min="7" max="7" width="27.5703125" style="8" customWidth="1"/>
    <col min="8" max="8" width="23.140625" style="8" customWidth="1"/>
    <col min="9" max="9" width="15.7109375" style="8" customWidth="1"/>
    <col min="10" max="10" width="9.140625" style="8"/>
    <col min="11" max="11" width="9.85546875" style="8" customWidth="1"/>
    <col min="12" max="12" width="9.140625" style="8"/>
    <col min="13" max="13" width="3.42578125" style="8" customWidth="1"/>
    <col min="14" max="15" width="9.140625" style="8" hidden="1" customWidth="1"/>
    <col min="16" max="19" width="9.140625" style="8"/>
    <col min="20" max="20" width="17.5703125" style="8" bestFit="1" customWidth="1"/>
    <col min="21" max="16384" width="9.140625" style="8"/>
  </cols>
  <sheetData>
    <row r="5" spans="1:11" ht="126.75" customHeight="1" x14ac:dyDescent="0.25"/>
    <row r="7" spans="1:11" x14ac:dyDescent="0.25">
      <c r="A7" s="39" t="s">
        <v>16</v>
      </c>
      <c r="B7" s="39"/>
      <c r="C7" s="39"/>
      <c r="D7" s="39"/>
      <c r="E7" s="39"/>
      <c r="F7" s="39"/>
      <c r="G7" s="39"/>
      <c r="H7" s="39"/>
      <c r="I7" s="39"/>
      <c r="J7" s="39"/>
      <c r="K7" s="39"/>
    </row>
    <row r="8" spans="1:11" ht="40.5" customHeight="1" x14ac:dyDescent="0.2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</row>
    <row r="9" spans="1:11" ht="18.75" x14ac:dyDescent="0.3">
      <c r="B9" s="9"/>
      <c r="C9" s="9"/>
      <c r="D9" s="9"/>
      <c r="E9" s="9"/>
      <c r="F9" s="9"/>
      <c r="G9" s="9"/>
      <c r="H9" s="9"/>
    </row>
    <row r="10" spans="1:11" s="10" customFormat="1" ht="28.5" x14ac:dyDescent="0.45">
      <c r="B10" s="40" t="s">
        <v>19</v>
      </c>
      <c r="C10" s="40"/>
      <c r="D10" s="40"/>
      <c r="E10" s="11"/>
      <c r="F10" s="9"/>
      <c r="G10" s="12" t="s">
        <v>18</v>
      </c>
      <c r="H10" s="9"/>
    </row>
    <row r="11" spans="1:11" ht="18.75" x14ac:dyDescent="0.3">
      <c r="B11" s="9"/>
      <c r="C11" s="9"/>
      <c r="D11" s="9"/>
      <c r="E11" s="9"/>
      <c r="F11" s="9"/>
      <c r="G11" s="9"/>
      <c r="H11" s="9"/>
    </row>
    <row r="12" spans="1:11" ht="28.5" customHeight="1" x14ac:dyDescent="0.45">
      <c r="B12" s="12" t="s">
        <v>0</v>
      </c>
      <c r="C12" s="12"/>
      <c r="D12" s="33">
        <v>28</v>
      </c>
      <c r="E12" s="13"/>
      <c r="F12" s="12" t="s">
        <v>0</v>
      </c>
      <c r="G12" s="12"/>
      <c r="H12" s="33">
        <v>44</v>
      </c>
    </row>
    <row r="13" spans="1:11" ht="17.25" customHeight="1" x14ac:dyDescent="0.45">
      <c r="B13" s="12"/>
      <c r="C13" s="12"/>
      <c r="D13" s="12"/>
      <c r="E13" s="13"/>
      <c r="F13" s="12"/>
      <c r="G13" s="12"/>
      <c r="H13" s="12"/>
    </row>
    <row r="14" spans="1:11" ht="28.5" customHeight="1" x14ac:dyDescent="0.45">
      <c r="B14" s="12" t="s">
        <v>3</v>
      </c>
      <c r="C14" s="12"/>
      <c r="D14" s="34">
        <v>2</v>
      </c>
      <c r="E14" s="13"/>
      <c r="F14" s="12" t="s">
        <v>3</v>
      </c>
      <c r="G14" s="12"/>
      <c r="H14" s="1">
        <f>IF(D14="","",D14)</f>
        <v>2</v>
      </c>
    </row>
    <row r="15" spans="1:11" ht="9" customHeight="1" x14ac:dyDescent="0.45">
      <c r="B15" s="12"/>
      <c r="C15" s="12"/>
      <c r="D15" s="12"/>
      <c r="E15" s="13"/>
      <c r="F15" s="12"/>
      <c r="G15" s="12"/>
      <c r="H15" s="12"/>
    </row>
    <row r="16" spans="1:11" ht="28.5" customHeight="1" x14ac:dyDescent="0.45">
      <c r="B16" s="12" t="s">
        <v>1</v>
      </c>
      <c r="C16" s="12"/>
      <c r="D16" s="34">
        <v>2</v>
      </c>
      <c r="E16" s="13"/>
      <c r="F16" s="12" t="s">
        <v>1</v>
      </c>
      <c r="G16" s="12"/>
      <c r="H16" s="1">
        <v>2</v>
      </c>
    </row>
    <row r="17" spans="2:15" ht="9" customHeight="1" x14ac:dyDescent="0.45">
      <c r="B17" s="12"/>
      <c r="C17" s="12"/>
      <c r="D17" s="12"/>
      <c r="E17" s="13"/>
      <c r="F17" s="12"/>
      <c r="G17" s="12"/>
      <c r="H17" s="12"/>
    </row>
    <row r="18" spans="2:15" ht="28.5" customHeight="1" x14ac:dyDescent="0.45">
      <c r="B18" s="12" t="s">
        <v>13</v>
      </c>
      <c r="C18" s="12"/>
      <c r="D18" s="34">
        <v>5</v>
      </c>
      <c r="E18" s="13"/>
      <c r="F18" s="12" t="s">
        <v>13</v>
      </c>
      <c r="G18" s="12"/>
      <c r="H18" s="2">
        <f>IF(D18="","",D18)</f>
        <v>5</v>
      </c>
    </row>
    <row r="19" spans="2:15" ht="9" customHeight="1" x14ac:dyDescent="0.45">
      <c r="B19" s="12"/>
      <c r="C19" s="12"/>
      <c r="D19" s="12"/>
      <c r="E19" s="13"/>
      <c r="F19" s="12"/>
      <c r="G19" s="12"/>
      <c r="H19" s="12"/>
    </row>
    <row r="20" spans="2:15" ht="28.5" customHeight="1" x14ac:dyDescent="0.45">
      <c r="B20" s="12" t="s">
        <v>2</v>
      </c>
      <c r="C20" s="12"/>
      <c r="D20" s="34">
        <v>3</v>
      </c>
      <c r="E20" s="13"/>
      <c r="F20" s="12" t="s">
        <v>15</v>
      </c>
      <c r="G20" s="12"/>
      <c r="H20" s="34">
        <v>6</v>
      </c>
    </row>
    <row r="21" spans="2:15" ht="9" customHeight="1" x14ac:dyDescent="0.45">
      <c r="B21" s="12"/>
      <c r="C21" s="12"/>
      <c r="D21" s="12"/>
      <c r="E21" s="13"/>
      <c r="F21" s="12"/>
      <c r="G21" s="12"/>
      <c r="H21" s="12"/>
    </row>
    <row r="22" spans="2:15" ht="28.5" customHeight="1" x14ac:dyDescent="0.45">
      <c r="B22" s="14" t="s">
        <v>11</v>
      </c>
      <c r="C22" s="12"/>
      <c r="D22" s="33">
        <v>15</v>
      </c>
      <c r="E22" s="13"/>
      <c r="F22" s="14" t="s">
        <v>11</v>
      </c>
      <c r="G22" s="12"/>
      <c r="H22" s="3">
        <f>IF(D22="","",D22)</f>
        <v>15</v>
      </c>
    </row>
    <row r="23" spans="2:15" ht="9" customHeight="1" x14ac:dyDescent="0.45">
      <c r="B23" s="12"/>
      <c r="C23" s="12"/>
      <c r="D23" s="12"/>
      <c r="E23" s="13"/>
      <c r="F23" s="12"/>
      <c r="G23" s="12"/>
      <c r="H23" s="15"/>
    </row>
    <row r="24" spans="2:15" ht="28.5" customHeight="1" x14ac:dyDescent="0.45">
      <c r="B24" s="12" t="s">
        <v>12</v>
      </c>
      <c r="C24" s="12"/>
      <c r="D24" s="35">
        <v>1</v>
      </c>
      <c r="E24" s="13"/>
      <c r="F24" s="12" t="s">
        <v>12</v>
      </c>
      <c r="G24" s="12"/>
      <c r="H24" s="3">
        <f>IF(D24="","",D24)</f>
        <v>1</v>
      </c>
    </row>
    <row r="25" spans="2:15" ht="22.5" customHeight="1" x14ac:dyDescent="0.45">
      <c r="B25" s="13"/>
      <c r="C25" s="13"/>
      <c r="D25" s="13"/>
      <c r="E25" s="13"/>
      <c r="F25" s="13"/>
      <c r="G25" s="13"/>
      <c r="H25" s="13"/>
    </row>
    <row r="26" spans="2:15" ht="28.5" customHeight="1" x14ac:dyDescent="0.45">
      <c r="B26" s="12" t="s">
        <v>5</v>
      </c>
      <c r="C26" s="12"/>
      <c r="D26" s="3">
        <f>IF(ISERROR(+(D12*D14*D16)/D20*D18),"",+(D12*D14*D16)/D20*D18)</f>
        <v>186.66666666666669</v>
      </c>
      <c r="E26" s="13"/>
      <c r="F26" s="12" t="s">
        <v>5</v>
      </c>
      <c r="G26" s="12"/>
      <c r="H26" s="3">
        <f>IF(ISERROR(+(H12*H14*H16)/H20*H18),"",+(H12*H14*H16)/H20*H18)</f>
        <v>146.66666666666666</v>
      </c>
      <c r="O26" s="17"/>
    </row>
    <row r="27" spans="2:15" ht="9" customHeight="1" x14ac:dyDescent="0.45">
      <c r="B27" s="12"/>
      <c r="C27" s="12"/>
      <c r="D27" s="16"/>
      <c r="E27" s="13"/>
      <c r="F27" s="12"/>
      <c r="G27" s="12"/>
      <c r="H27" s="16"/>
    </row>
    <row r="28" spans="2:15" ht="28.5" customHeight="1" x14ac:dyDescent="0.45">
      <c r="B28" s="12" t="s">
        <v>6</v>
      </c>
      <c r="C28" s="12"/>
      <c r="D28" s="4">
        <f>IF(ISERROR(+D26*365),"",+D26*365)</f>
        <v>68133.333333333343</v>
      </c>
      <c r="E28" s="13"/>
      <c r="F28" s="12" t="s">
        <v>6</v>
      </c>
      <c r="G28" s="12"/>
      <c r="H28" s="4">
        <f>IF(ISERROR(+H26*365),"",+H26*365)</f>
        <v>53533.333333333328</v>
      </c>
    </row>
    <row r="29" spans="2:15" ht="9" customHeight="1" x14ac:dyDescent="0.45">
      <c r="B29" s="12"/>
      <c r="C29" s="13"/>
      <c r="D29" s="13"/>
      <c r="E29" s="13"/>
      <c r="F29" s="12"/>
      <c r="G29" s="13"/>
      <c r="H29" s="13"/>
    </row>
    <row r="30" spans="2:15" ht="28.5" customHeight="1" x14ac:dyDescent="0.45">
      <c r="B30" s="12" t="s">
        <v>20</v>
      </c>
      <c r="C30" s="12"/>
      <c r="D30" s="4">
        <f>IF(ISERROR((D22*D24)*D32),"",(D22*D24)*D32)</f>
        <v>9125</v>
      </c>
      <c r="E30" s="13"/>
      <c r="F30" s="12" t="s">
        <v>20</v>
      </c>
      <c r="G30" s="12"/>
      <c r="H30" s="4">
        <f>IF(ISERROR((D22*D24)*H32),"",(D22*D24)*H32)</f>
        <v>4562.5</v>
      </c>
    </row>
    <row r="31" spans="2:15" ht="9" customHeight="1" x14ac:dyDescent="0.45">
      <c r="B31" s="12"/>
      <c r="C31" s="13"/>
      <c r="D31" s="13"/>
      <c r="E31" s="13"/>
      <c r="F31" s="12"/>
      <c r="G31" s="13"/>
      <c r="H31" s="13"/>
    </row>
    <row r="32" spans="2:15" ht="28.5" customHeight="1" x14ac:dyDescent="0.45">
      <c r="B32" s="12" t="s">
        <v>4</v>
      </c>
      <c r="C32" s="12"/>
      <c r="D32" s="5">
        <f>IF(D20="","",(365/D20)*D18)</f>
        <v>608.33333333333337</v>
      </c>
      <c r="E32" s="13"/>
      <c r="F32" s="12" t="s">
        <v>4</v>
      </c>
      <c r="G32" s="12"/>
      <c r="H32" s="5">
        <f>IF(ISERROR(IF(H20="","",(365/H20)*H18)),"",IF(H20="","",(365/H20)*H18))</f>
        <v>304.16666666666669</v>
      </c>
    </row>
    <row r="33" spans="2:33" ht="22.5" customHeight="1" x14ac:dyDescent="0.45">
      <c r="B33" s="12"/>
      <c r="C33" s="12"/>
      <c r="D33" s="6"/>
      <c r="E33" s="13"/>
      <c r="F33" s="12"/>
      <c r="G33" s="12"/>
      <c r="H33" s="6"/>
    </row>
    <row r="34" spans="2:33" ht="28.5" customHeight="1" x14ac:dyDescent="0.5">
      <c r="B34" s="12" t="s">
        <v>14</v>
      </c>
      <c r="C34" s="12"/>
      <c r="D34" s="18">
        <f>IF(ISERROR((SUM(D32*D16*D14))),"",(SUM(D32*D16*D14)))</f>
        <v>2433.3333333333335</v>
      </c>
      <c r="E34" s="12"/>
      <c r="F34" s="12" t="s">
        <v>14</v>
      </c>
      <c r="G34" s="12"/>
      <c r="H34" s="18">
        <f>IF(ISERROR((SUM(H32*H16*H14))),"",(SUM(H32*H16*H14)))</f>
        <v>1216.6666666666667</v>
      </c>
      <c r="O34" s="19"/>
      <c r="P34" s="20"/>
      <c r="Q34" s="20"/>
      <c r="R34" s="20"/>
      <c r="S34" s="21"/>
      <c r="T34" s="21"/>
      <c r="U34" s="20"/>
      <c r="V34" s="20"/>
      <c r="W34" s="20"/>
      <c r="X34" s="21"/>
      <c r="Y34" s="21"/>
      <c r="Z34" s="21"/>
      <c r="AA34" s="21"/>
      <c r="AB34" s="21"/>
      <c r="AC34" s="21"/>
      <c r="AD34" s="21"/>
      <c r="AE34" s="21"/>
      <c r="AF34" s="21"/>
      <c r="AG34" s="21"/>
    </row>
    <row r="35" spans="2:33" ht="31.5" hidden="1" x14ac:dyDescent="0.5">
      <c r="B35" s="13"/>
      <c r="C35" s="13"/>
      <c r="D35" s="13"/>
      <c r="E35" s="13"/>
      <c r="F35" s="13"/>
      <c r="G35" s="13"/>
      <c r="H35" s="13"/>
      <c r="O35" s="19"/>
      <c r="P35" s="20"/>
      <c r="Q35" s="20"/>
      <c r="R35" s="20"/>
      <c r="S35" s="21"/>
      <c r="T35" s="21"/>
      <c r="U35" s="20"/>
      <c r="V35" s="20"/>
      <c r="W35" s="20"/>
      <c r="X35" s="21"/>
      <c r="Y35" s="21"/>
      <c r="Z35" s="21"/>
      <c r="AA35" s="21"/>
      <c r="AB35" s="21"/>
      <c r="AC35" s="21"/>
      <c r="AD35" s="21"/>
      <c r="AE35" s="21"/>
      <c r="AF35" s="21"/>
      <c r="AG35" s="21"/>
    </row>
    <row r="36" spans="2:33" ht="31.5" hidden="1" x14ac:dyDescent="0.5">
      <c r="B36" s="13"/>
      <c r="C36" s="13"/>
      <c r="D36" s="13"/>
      <c r="E36" s="13"/>
      <c r="F36" s="13"/>
      <c r="G36" s="13"/>
      <c r="H36" s="13"/>
      <c r="O36" s="19"/>
      <c r="P36" s="20"/>
      <c r="Q36" s="21"/>
      <c r="R36" s="20"/>
      <c r="S36" s="21"/>
      <c r="T36" s="21"/>
      <c r="U36" s="21"/>
      <c r="V36" s="20"/>
      <c r="W36" s="20"/>
      <c r="X36" s="22"/>
      <c r="Y36" s="21"/>
      <c r="Z36" s="21"/>
      <c r="AA36" s="21"/>
      <c r="AB36" s="21"/>
      <c r="AC36" s="21"/>
      <c r="AD36" s="21"/>
      <c r="AE36" s="21"/>
      <c r="AF36" s="21"/>
      <c r="AG36" s="21"/>
    </row>
    <row r="37" spans="2:33" ht="31.5" hidden="1" x14ac:dyDescent="0.5">
      <c r="B37" s="13"/>
      <c r="C37" s="13"/>
      <c r="D37" s="13"/>
      <c r="E37" s="13"/>
      <c r="F37" s="13"/>
      <c r="G37" s="13"/>
      <c r="H37" s="13"/>
      <c r="O37" s="19"/>
      <c r="P37" s="20"/>
      <c r="Q37" s="21"/>
      <c r="R37" s="21"/>
      <c r="S37" s="21"/>
      <c r="T37" s="21"/>
      <c r="U37" s="21"/>
      <c r="V37" s="20"/>
      <c r="W37" s="20"/>
      <c r="X37" s="22"/>
      <c r="Y37" s="21"/>
      <c r="Z37" s="21"/>
      <c r="AA37" s="21"/>
      <c r="AB37" s="21"/>
      <c r="AC37" s="21"/>
      <c r="AD37" s="21"/>
      <c r="AE37" s="21"/>
      <c r="AF37" s="21"/>
      <c r="AG37" s="21"/>
    </row>
    <row r="38" spans="2:33" ht="46.5" hidden="1" customHeight="1" x14ac:dyDescent="0.5">
      <c r="B38" s="13"/>
      <c r="C38" s="13"/>
      <c r="D38" s="13"/>
      <c r="E38" s="13"/>
      <c r="F38" s="13"/>
      <c r="G38" s="13"/>
      <c r="H38" s="13"/>
      <c r="O38" s="23"/>
      <c r="P38" s="21"/>
      <c r="Q38" s="21"/>
      <c r="R38" s="36" t="s">
        <v>7</v>
      </c>
      <c r="S38" s="36"/>
      <c r="T38" s="36"/>
      <c r="U38" s="21"/>
      <c r="V38" s="20"/>
      <c r="W38" s="20"/>
      <c r="X38" s="22"/>
      <c r="Y38" s="21"/>
      <c r="Z38" s="21"/>
      <c r="AA38" s="21"/>
      <c r="AB38" s="21"/>
      <c r="AC38" s="21"/>
      <c r="AD38" s="21"/>
      <c r="AE38" s="21"/>
      <c r="AF38" s="21"/>
      <c r="AG38" s="21"/>
    </row>
    <row r="39" spans="2:33" ht="31.5" hidden="1" x14ac:dyDescent="0.5">
      <c r="B39" s="13"/>
      <c r="C39" s="13"/>
      <c r="D39" s="13"/>
      <c r="E39" s="13"/>
      <c r="F39" s="13"/>
      <c r="G39" s="13"/>
      <c r="H39" s="13"/>
      <c r="P39" s="21"/>
      <c r="Q39" s="21"/>
      <c r="R39" s="21"/>
      <c r="S39" s="21"/>
      <c r="T39" s="24"/>
      <c r="U39" s="21"/>
      <c r="V39" s="20"/>
      <c r="W39" s="20"/>
      <c r="X39" s="22"/>
      <c r="Y39" s="21"/>
      <c r="Z39" s="21"/>
      <c r="AA39" s="21"/>
      <c r="AB39" s="21"/>
      <c r="AC39" s="21"/>
      <c r="AD39" s="21"/>
      <c r="AE39" s="21"/>
      <c r="AF39" s="21"/>
      <c r="AG39" s="21"/>
    </row>
    <row r="40" spans="2:33" ht="31.5" hidden="1" x14ac:dyDescent="0.5">
      <c r="B40" s="13"/>
      <c r="C40" s="13"/>
      <c r="D40" s="13"/>
      <c r="E40" s="13"/>
      <c r="F40" s="13"/>
      <c r="G40" s="13"/>
      <c r="H40" s="13"/>
      <c r="O40" s="25"/>
      <c r="P40" s="21"/>
      <c r="Q40" s="21"/>
      <c r="R40" s="20" t="s">
        <v>8</v>
      </c>
      <c r="S40" s="21"/>
      <c r="T40" s="7">
        <f>D28-H28</f>
        <v>14600.000000000015</v>
      </c>
      <c r="U40" s="21"/>
      <c r="V40" s="20"/>
      <c r="W40" s="20"/>
      <c r="X40" s="22"/>
      <c r="Y40" s="21"/>
      <c r="Z40" s="21"/>
      <c r="AA40" s="21"/>
      <c r="AB40" s="21"/>
      <c r="AC40" s="21"/>
      <c r="AD40" s="21"/>
      <c r="AE40" s="21"/>
      <c r="AF40" s="21"/>
      <c r="AG40" s="21"/>
    </row>
    <row r="41" spans="2:33" ht="9" hidden="1" customHeight="1" x14ac:dyDescent="0.5">
      <c r="B41" s="13"/>
      <c r="C41" s="13"/>
      <c r="D41" s="13"/>
      <c r="E41" s="13"/>
      <c r="F41" s="13"/>
      <c r="G41" s="13"/>
      <c r="H41" s="13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</row>
    <row r="42" spans="2:33" ht="31.5" hidden="1" x14ac:dyDescent="0.5">
      <c r="B42" s="13"/>
      <c r="C42" s="13"/>
      <c r="D42" s="13"/>
      <c r="E42" s="13"/>
      <c r="F42" s="13"/>
      <c r="G42" s="13"/>
      <c r="H42" s="13"/>
      <c r="P42" s="21"/>
      <c r="Q42" s="21"/>
      <c r="R42" s="20" t="s">
        <v>9</v>
      </c>
      <c r="S42" s="21"/>
      <c r="T42" s="7">
        <f>(D32-H32)*D22*D24</f>
        <v>4562.5</v>
      </c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</row>
    <row r="43" spans="2:33" ht="9" hidden="1" customHeight="1" x14ac:dyDescent="0.5">
      <c r="B43" s="13"/>
      <c r="C43" s="13"/>
      <c r="D43" s="13"/>
      <c r="E43" s="13"/>
      <c r="F43" s="13"/>
      <c r="G43" s="13"/>
      <c r="H43" s="13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</row>
    <row r="44" spans="2:33" ht="31.5" hidden="1" x14ac:dyDescent="0.5">
      <c r="B44" s="13"/>
      <c r="C44" s="13"/>
      <c r="D44" s="13"/>
      <c r="E44" s="13"/>
      <c r="F44" s="13"/>
      <c r="G44" s="13"/>
      <c r="H44" s="13"/>
      <c r="P44" s="21"/>
      <c r="Q44" s="21"/>
      <c r="R44" s="20" t="s">
        <v>10</v>
      </c>
      <c r="S44" s="21"/>
      <c r="T44" s="26">
        <f>T40+T42</f>
        <v>19162.500000000015</v>
      </c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</row>
    <row r="45" spans="2:33" ht="31.5" hidden="1" x14ac:dyDescent="0.5">
      <c r="B45" s="13"/>
      <c r="C45" s="13"/>
      <c r="D45" s="13"/>
      <c r="E45" s="13"/>
      <c r="F45" s="13"/>
      <c r="G45" s="13"/>
      <c r="H45" s="13"/>
      <c r="O45" s="19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</row>
    <row r="46" spans="2:33" ht="9" customHeight="1" x14ac:dyDescent="0.5">
      <c r="B46" s="13"/>
      <c r="C46" s="13"/>
      <c r="D46" s="13"/>
      <c r="E46" s="13"/>
      <c r="F46" s="13"/>
      <c r="G46" s="13"/>
      <c r="H46" s="13"/>
      <c r="O46" s="19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</row>
    <row r="47" spans="2:33" ht="28.5" customHeight="1" x14ac:dyDescent="0.5">
      <c r="B47" s="13" t="s">
        <v>17</v>
      </c>
      <c r="C47" s="13"/>
      <c r="D47" s="27">
        <f>IF(ISERROR(SUM(D34*1.745)),"",SUM(D34*1.745))</f>
        <v>4246.166666666667</v>
      </c>
      <c r="E47" s="13"/>
      <c r="F47" s="13" t="s">
        <v>17</v>
      </c>
      <c r="G47" s="13"/>
      <c r="H47" s="27">
        <f>IF(ISERROR(SUM(H34*1.745)),"",SUM(H34*1.745))</f>
        <v>2123.0833333333335</v>
      </c>
      <c r="O47" s="19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</row>
    <row r="48" spans="2:33" ht="49.5" customHeight="1" x14ac:dyDescent="0.55000000000000004">
      <c r="B48" s="38" t="str">
        <f>IF(ISERROR(+IF(T44&gt;0,CONCATENATE("Improve your food quality and save ",+DOLLAR(T44,0),+" per year on oil purchases."),CONCATENATE("Improve your food quality for just ",+DOLLAR(T44*-1,0),+" per year on oil purchases"))),"",+IF(T44&gt;0,CONCATENATE("Improve your food quality and save ",+DOLLAR(T44,0),+" per year on oil purchases."),CONCATENATE("Improve your food quality for just ",+DOLLAR(T44*-1,0),+" per year on oil purchases")))</f>
        <v>Improve your food quality and save $19,163 per year on oil purchases.</v>
      </c>
      <c r="C48" s="38"/>
      <c r="D48" s="38"/>
      <c r="E48" s="38"/>
      <c r="F48" s="38"/>
      <c r="G48" s="38"/>
      <c r="H48" s="38"/>
      <c r="I48" s="38"/>
      <c r="J48" s="38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</row>
    <row r="49" spans="1:33" ht="69" customHeight="1" x14ac:dyDescent="0.5">
      <c r="B49" s="41" t="str">
        <f>IF(ISERROR(CONCATENATE("PLUS ",TEXT(D34-H34,"0,0")," fewer cases and ",TEXT(ROUND(D47-H47,0),"0,0")," pounds total waste reduction - both plastic and corrugate from increased fry life!")),"",CONCATENATE("PLUS ",TEXT(D34-H34,"0,0")," fewer cases and ",TEXT(ROUND(D47-H47,0),"0,0")," pounds total waste reduction - both plastic and corrugate "))</f>
        <v xml:space="preserve">PLUS 1,217 fewer cases and 2,123 pounds total waste reduction - both plastic and corrugate </v>
      </c>
      <c r="C49" s="41"/>
      <c r="D49" s="41"/>
      <c r="E49" s="41"/>
      <c r="F49" s="41"/>
      <c r="G49" s="41"/>
      <c r="H49" s="41"/>
      <c r="I49" s="41"/>
      <c r="J49" s="4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</row>
    <row r="50" spans="1:33" ht="48" customHeight="1" x14ac:dyDescent="0.5">
      <c r="B50" s="42"/>
      <c r="C50" s="42"/>
      <c r="D50" s="42"/>
      <c r="E50" s="42"/>
      <c r="F50" s="42"/>
      <c r="G50" s="42"/>
      <c r="H50" s="42"/>
      <c r="I50" s="42"/>
      <c r="J50" s="42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</row>
    <row r="51" spans="1:33" ht="29.25" customHeight="1" x14ac:dyDescent="0.25"/>
    <row r="52" spans="1:33" ht="26.25" x14ac:dyDescent="0.4">
      <c r="E52" s="30" t="s">
        <v>21</v>
      </c>
    </row>
    <row r="53" spans="1:33" ht="8.25" customHeight="1" x14ac:dyDescent="0.25"/>
    <row r="54" spans="1:33" s="31" customFormat="1" ht="26.25" x14ac:dyDescent="0.4">
      <c r="A54" s="28"/>
      <c r="B54" s="29"/>
      <c r="C54" s="29"/>
      <c r="D54" s="28"/>
      <c r="F54" s="28"/>
      <c r="G54" s="28"/>
      <c r="H54" s="28"/>
      <c r="I54" s="28"/>
      <c r="J54" s="28"/>
      <c r="K54" s="28"/>
    </row>
    <row r="55" spans="1:33" ht="26.25" x14ac:dyDescent="0.4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</row>
    <row r="56" spans="1:33" x14ac:dyDescent="0.25">
      <c r="D56" s="32"/>
    </row>
    <row r="59" spans="1:33" x14ac:dyDescent="0.25">
      <c r="J59" s="17"/>
    </row>
  </sheetData>
  <mergeCells count="7">
    <mergeCell ref="R38:T38"/>
    <mergeCell ref="A55:K55"/>
    <mergeCell ref="B48:J48"/>
    <mergeCell ref="A7:K8"/>
    <mergeCell ref="B10:D10"/>
    <mergeCell ref="B49:J49"/>
    <mergeCell ref="B50:J50"/>
  </mergeCells>
  <phoneticPr fontId="0" type="noConversion"/>
  <printOptions horizontalCentered="1"/>
  <pageMargins left="0.71" right="0.5" top="0.54" bottom="1" header="0.5" footer="0.5"/>
  <pageSetup scale="22" orientation="portrait" horizontalDpi="4294967293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6C40B9AEAA3244D8BB981CB18224571" ma:contentTypeVersion="1" ma:contentTypeDescription="Create a new document." ma:contentTypeScope="" ma:versionID="28d32f5cc9f5e37a5f684f92aebdc4eb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8c5b5cd9b8d25ff6dd15848836f427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02F5D1-7B99-48E7-B64D-18FCE47896E6}">
  <ds:schemaRefs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sharepoint/v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B376B67-128D-4BE6-80AC-116EA472B3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CC18D7-7990-4131-BED1-379A11777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 Out</vt:lpstr>
    </vt:vector>
  </TitlesOfParts>
  <Company>Cargill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Connie Tobin</dc:creator>
  <cp:lastModifiedBy>Denise Radke</cp:lastModifiedBy>
  <cp:lastPrinted>2015-08-17T11:14:52Z</cp:lastPrinted>
  <dcterms:created xsi:type="dcterms:W3CDTF">2006-10-14T01:02:42Z</dcterms:created>
  <dcterms:modified xsi:type="dcterms:W3CDTF">2021-04-29T14:23:04Z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0x010100F6C40B9AEAA3244D8BB981CB18224571</vt:lpwstr>
  </property>
</Properties>
</file>